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rista\Dropbox (DSA)\Krista muud asjad\kuluarvestuse kursus\slaidid ja tekstid\"/>
    </mc:Choice>
  </mc:AlternateContent>
  <bookViews>
    <workbookView xWindow="0" yWindow="0" windowWidth="23040" windowHeight="10068" tabRatio="792"/>
  </bookViews>
  <sheets>
    <sheet name="Algandmed" sheetId="6" r:id="rId1"/>
    <sheet name="Q1 kulude süsteem" sheetId="1" r:id="rId2"/>
    <sheet name="A1" sheetId="2" r:id="rId3"/>
    <sheet name="Q2 tasakaalupunkt" sheetId="3" r:id="rId4"/>
    <sheet name="A2" sheetId="4" r:id="rId5"/>
    <sheet name="Q3 kuluarvestus" sheetId="5" r:id="rId6"/>
    <sheet name="A3" sheetId="7" r:id="rId7"/>
    <sheet name="Q4 sihtkuluarvestus" sheetId="8" r:id="rId8"/>
    <sheet name="A4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9" l="1"/>
  <c r="B24" i="9" s="1"/>
  <c r="B17" i="9"/>
  <c r="B4" i="9"/>
  <c r="B8" i="9" s="1"/>
  <c r="B9" i="9" s="1"/>
  <c r="B19" i="9" s="1"/>
  <c r="B21" i="9" s="1"/>
  <c r="E22" i="7"/>
  <c r="E20" i="7"/>
  <c r="E12" i="7"/>
  <c r="E10" i="7"/>
  <c r="E13" i="7" s="1"/>
  <c r="E14" i="7" s="1"/>
  <c r="E19" i="7"/>
  <c r="E9" i="7"/>
  <c r="E5" i="7"/>
  <c r="F9" i="4"/>
  <c r="F6" i="4"/>
  <c r="F7" i="4" s="1"/>
  <c r="F12" i="4" s="1"/>
  <c r="F14" i="4" s="1"/>
</calcChain>
</file>

<file path=xl/sharedStrings.xml><?xml version="1.0" encoding="utf-8"?>
<sst xmlns="http://schemas.openxmlformats.org/spreadsheetml/2006/main" count="168" uniqueCount="79">
  <si>
    <t>Ettevõte toodab puidust toole.</t>
  </si>
  <si>
    <t>Ettevõttel on oma tootmishoone ja renditud kontoriruumid</t>
  </si>
  <si>
    <t>Liigita kulud</t>
  </si>
  <si>
    <t>Puidumaterjal</t>
  </si>
  <si>
    <t>Tootmistöölise töötasu</t>
  </si>
  <si>
    <t>Tootmispingi amort</t>
  </si>
  <si>
    <t>Tootmishoone amort</t>
  </si>
  <si>
    <t>Tshehhijuhataja töötasu</t>
  </si>
  <si>
    <t>Kontoriruumi rent</t>
  </si>
  <si>
    <t>otsekulu</t>
  </si>
  <si>
    <t>kaudkulu</t>
  </si>
  <si>
    <t>muutuvkulu</t>
  </si>
  <si>
    <t>püsikulu</t>
  </si>
  <si>
    <t>tsehhijuhataja tasandil</t>
  </si>
  <si>
    <t>kontrollitav</t>
  </si>
  <si>
    <t>mittekontrollitav</t>
  </si>
  <si>
    <t>Raamatupidaja töötasu</t>
  </si>
  <si>
    <t>x</t>
  </si>
  <si>
    <t>Ühe tooli müügihind</t>
  </si>
  <si>
    <t>Ühe tooli otsekulud:</t>
  </si>
  <si>
    <t>Kaudkulud kuus</t>
  </si>
  <si>
    <t>Tootmistöölised saavad töötasu ainult tehtud töö eest, teistel kuupalk.</t>
  </si>
  <si>
    <t>Tooli müügihind</t>
  </si>
  <si>
    <t>Otsekulud</t>
  </si>
  <si>
    <t>Jääktulu</t>
  </si>
  <si>
    <t xml:space="preserve">Püsikulud </t>
  </si>
  <si>
    <t>Toole vaja müüa</t>
  </si>
  <si>
    <t>Tasakaalupunkt</t>
  </si>
  <si>
    <t>(müügitulu = püsikulud)</t>
  </si>
  <si>
    <t>1) tasakaalupunkt</t>
  </si>
  <si>
    <t>2) mitu tooli on vaja vähemalt kuus müüa?</t>
  </si>
  <si>
    <t>Arvuta:</t>
  </si>
  <si>
    <t>2600 / 14</t>
  </si>
  <si>
    <t>Lahendus:</t>
  </si>
  <si>
    <t>Kulude liigitus</t>
  </si>
  <si>
    <t>1) toote omahind osakuluarvestuse meetodiga</t>
  </si>
  <si>
    <t>3) toote omahind täiskulumeetodiga</t>
  </si>
  <si>
    <t>Võtame eelduseks, et tavaline tootmistase on 200 tooli kuus</t>
  </si>
  <si>
    <t>2) toote omahind finantsarvestuses nõutud varude omahinna loogikaga</t>
  </si>
  <si>
    <t>Lahendus</t>
  </si>
  <si>
    <t>Ainult otsekulud</t>
  </si>
  <si>
    <t>2) toote omahind finantsarvestuses nõutud varude omahinna loogikaga - otsekulud + tootmise üldkulud, normaalse tootmise taseme juures</t>
  </si>
  <si>
    <t>otsekulud</t>
  </si>
  <si>
    <t>tootmise kaudkulud kokku</t>
  </si>
  <si>
    <t>tootmise kaudkulud tooli kohta</t>
  </si>
  <si>
    <t>kokku ühe tooli maksumus varudes</t>
  </si>
  <si>
    <t>muud kaudkulud</t>
  </si>
  <si>
    <t>Võtame eelduseks, et normaalselt toodetakse kuus toole tk</t>
  </si>
  <si>
    <t>muud kaudkulud ühe tooli kohta</t>
  </si>
  <si>
    <t>kaudkulud ühe tooli kohta</t>
  </si>
  <si>
    <t>lisame juurde: muud üldkulud</t>
  </si>
  <si>
    <t>kokku ühe tooli omahind täiskuluarvestuses</t>
  </si>
  <si>
    <t>Turundusosakond tuli välja järgmise plaaniga:</t>
  </si>
  <si>
    <t>Nõutav kasumimarginaal on 20%.</t>
  </si>
  <si>
    <t>hakkame tootma Eriti Odavaid Toole, müügihinnaga 12 eurot tk  ja neid õnnestuks müüa 500 tk kuus</t>
  </si>
  <si>
    <t>1) kui suured on maksimaalsed kogukulud</t>
  </si>
  <si>
    <t>2) eeldusel, et püsikulud jäävad samale tasemele, kui suur saab olla tooli otsekulu?</t>
  </si>
  <si>
    <t>Müüdud toole kuus</t>
  </si>
  <si>
    <t>Müügitulu</t>
  </si>
  <si>
    <t>Kasumimarginaal</t>
  </si>
  <si>
    <t>Kogukulu</t>
  </si>
  <si>
    <t>Kasum</t>
  </si>
  <si>
    <t>Püsikulud</t>
  </si>
  <si>
    <t>Kokku jääb muutuvkuludeks</t>
  </si>
  <si>
    <t>Püsikulud kokku</t>
  </si>
  <si>
    <t>Muutuvkulu tooli kohta</t>
  </si>
  <si>
    <t>Endine muutuvkulu tooli kohta</t>
  </si>
  <si>
    <t>Vahe</t>
  </si>
  <si>
    <t>3) nimeta 3 võimalust, kuidas sihtkulu ja tavalise kulu vahet sulgeda</t>
  </si>
  <si>
    <t>Vahe sulgemine</t>
  </si>
  <si>
    <t>1) kasuta odavamat materjali</t>
  </si>
  <si>
    <t>3) muuda tootmisprotsess efektiivsemaks</t>
  </si>
  <si>
    <t>Kui minna ka püsikulude kallale, siis on variante palju rohkem</t>
  </si>
  <si>
    <t>leia odavam tootmispind</t>
  </si>
  <si>
    <t>osta raamatupidamisteenus sisse</t>
  </si>
  <si>
    <t>leia odavam kontoripind</t>
  </si>
  <si>
    <t>jne</t>
  </si>
  <si>
    <t>2) otsi odavamat tööjõudu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</si>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</sst>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9" fontId="0" fillId="0" borderId="0" xfId="0" applyNumberForma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D33" sqref="D33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J14" sqref="J14"/>
    </sheetView>
  </sheetViews>
  <sheetFormatPr defaultRowHeight="14.4" x14ac:dyDescent="0.3"/>
  <cols>
    <col min="1" max="1" width="23.109375" customWidth="1"/>
    <col min="4" max="4" width="2.5546875" customWidth="1"/>
    <col min="5" max="5" width="10.77734375" customWidth="1"/>
    <col min="7" max="7" width="2.109375" customWidth="1"/>
    <col min="8" max="8" width="10.5546875" customWidth="1"/>
    <col min="9" max="9" width="15.33203125" customWidth="1"/>
  </cols>
  <sheetData>
    <row r="1" spans="1:9" x14ac:dyDescent="0.3">
      <c r="H1" t="s">
        <v>13</v>
      </c>
    </row>
    <row r="2" spans="1:9" x14ac:dyDescent="0.3">
      <c r="A2" s="1" t="s">
        <v>2</v>
      </c>
      <c r="B2" t="s">
        <v>9</v>
      </c>
      <c r="C2" t="s">
        <v>10</v>
      </c>
      <c r="E2" t="s">
        <v>11</v>
      </c>
      <c r="F2" t="s">
        <v>12</v>
      </c>
      <c r="H2" t="s">
        <v>14</v>
      </c>
      <c r="I2" t="s">
        <v>15</v>
      </c>
    </row>
    <row r="4" spans="1:9" x14ac:dyDescent="0.3">
      <c r="A4" t="s">
        <v>3</v>
      </c>
    </row>
    <row r="5" spans="1:9" x14ac:dyDescent="0.3">
      <c r="A5" t="s">
        <v>4</v>
      </c>
    </row>
    <row r="6" spans="1:9" x14ac:dyDescent="0.3">
      <c r="A6" t="s">
        <v>5</v>
      </c>
    </row>
    <row r="7" spans="1:9" x14ac:dyDescent="0.3">
      <c r="A7" t="s">
        <v>6</v>
      </c>
    </row>
    <row r="8" spans="1:9" x14ac:dyDescent="0.3">
      <c r="A8" t="s">
        <v>7</v>
      </c>
    </row>
    <row r="9" spans="1:9" x14ac:dyDescent="0.3">
      <c r="A9" t="s">
        <v>8</v>
      </c>
    </row>
    <row r="10" spans="1:9" x14ac:dyDescent="0.3">
      <c r="A10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25" sqref="F25"/>
    </sheetView>
  </sheetViews>
  <sheetFormatPr defaultRowHeight="14.4" x14ac:dyDescent="0.3"/>
  <cols>
    <col min="1" max="1" width="23.88671875" customWidth="1"/>
    <col min="4" max="4" width="12.44140625" customWidth="1"/>
    <col min="6" max="6" width="10.44140625" customWidth="1"/>
  </cols>
  <sheetData>
    <row r="1" spans="1:7" x14ac:dyDescent="0.3">
      <c r="F1" t="s">
        <v>13</v>
      </c>
    </row>
    <row r="2" spans="1:7" x14ac:dyDescent="0.3">
      <c r="A2" s="1" t="s">
        <v>34</v>
      </c>
      <c r="B2" t="s">
        <v>9</v>
      </c>
      <c r="C2" t="s">
        <v>10</v>
      </c>
      <c r="D2" t="s">
        <v>11</v>
      </c>
      <c r="E2" t="s">
        <v>12</v>
      </c>
      <c r="F2" t="s">
        <v>14</v>
      </c>
      <c r="G2" t="s">
        <v>15</v>
      </c>
    </row>
    <row r="4" spans="1:7" x14ac:dyDescent="0.3">
      <c r="A4" t="s">
        <v>3</v>
      </c>
      <c r="B4" t="s">
        <v>17</v>
      </c>
      <c r="D4" t="s">
        <v>17</v>
      </c>
      <c r="F4" t="s">
        <v>17</v>
      </c>
    </row>
    <row r="5" spans="1:7" x14ac:dyDescent="0.3">
      <c r="A5" t="s">
        <v>4</v>
      </c>
      <c r="B5" t="s">
        <v>17</v>
      </c>
      <c r="D5" t="s">
        <v>17</v>
      </c>
      <c r="F5" t="s">
        <v>17</v>
      </c>
    </row>
    <row r="6" spans="1:7" x14ac:dyDescent="0.3">
      <c r="A6" t="s">
        <v>5</v>
      </c>
      <c r="B6" t="s">
        <v>17</v>
      </c>
      <c r="E6" t="s">
        <v>17</v>
      </c>
      <c r="F6" t="s">
        <v>17</v>
      </c>
    </row>
    <row r="7" spans="1:7" x14ac:dyDescent="0.3">
      <c r="A7" t="s">
        <v>6</v>
      </c>
      <c r="C7" t="s">
        <v>17</v>
      </c>
      <c r="E7" t="s">
        <v>17</v>
      </c>
      <c r="G7" t="s">
        <v>17</v>
      </c>
    </row>
    <row r="8" spans="1:7" x14ac:dyDescent="0.3">
      <c r="A8" t="s">
        <v>7</v>
      </c>
      <c r="C8" t="s">
        <v>17</v>
      </c>
      <c r="E8" t="s">
        <v>17</v>
      </c>
      <c r="G8" t="s">
        <v>17</v>
      </c>
    </row>
    <row r="9" spans="1:7" x14ac:dyDescent="0.3">
      <c r="A9" t="s">
        <v>8</v>
      </c>
      <c r="C9" t="s">
        <v>17</v>
      </c>
      <c r="E9" t="s">
        <v>17</v>
      </c>
      <c r="G9" t="s">
        <v>17</v>
      </c>
    </row>
    <row r="10" spans="1:7" x14ac:dyDescent="0.3">
      <c r="A10" t="s">
        <v>16</v>
      </c>
      <c r="C10" t="s">
        <v>17</v>
      </c>
      <c r="E10" t="s">
        <v>17</v>
      </c>
      <c r="G10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E27" sqref="E27"/>
    </sheetView>
  </sheetViews>
  <sheetFormatPr defaultRowHeight="14.4" x14ac:dyDescent="0.3"/>
  <cols>
    <col min="1" max="1" width="21.5546875" customWidth="1"/>
  </cols>
  <sheetData>
    <row r="1" spans="1:2" x14ac:dyDescent="0.3">
      <c r="A1" s="1" t="s">
        <v>31</v>
      </c>
    </row>
    <row r="2" spans="1:2" x14ac:dyDescent="0.3">
      <c r="A2" s="1" t="s">
        <v>29</v>
      </c>
    </row>
    <row r="3" spans="1:2" x14ac:dyDescent="0.3">
      <c r="A3" s="1" t="s">
        <v>30</v>
      </c>
    </row>
    <row r="4" spans="1:2" x14ac:dyDescent="0.3">
      <c r="A4" s="1"/>
    </row>
    <row r="6" spans="1:2" x14ac:dyDescent="0.3">
      <c r="A6" t="s">
        <v>18</v>
      </c>
      <c r="B6">
        <v>20</v>
      </c>
    </row>
    <row r="7" spans="1:2" x14ac:dyDescent="0.3">
      <c r="A7" t="s">
        <v>19</v>
      </c>
    </row>
    <row r="8" spans="1:2" x14ac:dyDescent="0.3">
      <c r="A8" t="s">
        <v>3</v>
      </c>
      <c r="B8">
        <v>2</v>
      </c>
    </row>
    <row r="9" spans="1:2" x14ac:dyDescent="0.3">
      <c r="A9" t="s">
        <v>4</v>
      </c>
      <c r="B9">
        <v>4</v>
      </c>
    </row>
    <row r="11" spans="1:2" x14ac:dyDescent="0.3">
      <c r="A11" t="s">
        <v>20</v>
      </c>
    </row>
    <row r="12" spans="1:2" x14ac:dyDescent="0.3">
      <c r="A12" t="s">
        <v>5</v>
      </c>
      <c r="B12">
        <v>100</v>
      </c>
    </row>
    <row r="13" spans="1:2" x14ac:dyDescent="0.3">
      <c r="A13" t="s">
        <v>6</v>
      </c>
      <c r="B13">
        <v>500</v>
      </c>
    </row>
    <row r="14" spans="1:2" x14ac:dyDescent="0.3">
      <c r="A14" t="s">
        <v>7</v>
      </c>
      <c r="B14">
        <v>1000</v>
      </c>
    </row>
    <row r="15" spans="1:2" x14ac:dyDescent="0.3">
      <c r="A15" t="s">
        <v>8</v>
      </c>
      <c r="B15">
        <v>200</v>
      </c>
    </row>
    <row r="16" spans="1:2" x14ac:dyDescent="0.3">
      <c r="A16" t="s">
        <v>16</v>
      </c>
      <c r="B16"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21" sqref="H21"/>
    </sheetView>
  </sheetViews>
  <sheetFormatPr defaultRowHeight="14.4" x14ac:dyDescent="0.3"/>
  <cols>
    <col min="1" max="1" width="21.5546875" customWidth="1"/>
    <col min="5" max="5" width="21.33203125" customWidth="1"/>
  </cols>
  <sheetData>
    <row r="1" spans="1:6" x14ac:dyDescent="0.3">
      <c r="A1" s="1" t="s">
        <v>31</v>
      </c>
    </row>
    <row r="2" spans="1:6" x14ac:dyDescent="0.3">
      <c r="A2" s="1" t="s">
        <v>29</v>
      </c>
    </row>
    <row r="3" spans="1:6" x14ac:dyDescent="0.3">
      <c r="A3" s="1" t="s">
        <v>30</v>
      </c>
      <c r="E3" s="1" t="s">
        <v>33</v>
      </c>
    </row>
    <row r="5" spans="1:6" x14ac:dyDescent="0.3">
      <c r="A5" t="s">
        <v>18</v>
      </c>
      <c r="B5">
        <v>20</v>
      </c>
      <c r="E5" t="s">
        <v>22</v>
      </c>
      <c r="F5">
        <v>20</v>
      </c>
    </row>
    <row r="6" spans="1:6" x14ac:dyDescent="0.3">
      <c r="A6" t="s">
        <v>19</v>
      </c>
      <c r="E6" s="2" t="s">
        <v>23</v>
      </c>
      <c r="F6" s="2">
        <f>B7+B8</f>
        <v>6</v>
      </c>
    </row>
    <row r="7" spans="1:6" x14ac:dyDescent="0.3">
      <c r="A7" t="s">
        <v>3</v>
      </c>
      <c r="B7">
        <v>2</v>
      </c>
      <c r="E7" t="s">
        <v>24</v>
      </c>
      <c r="F7">
        <f>F5-F6</f>
        <v>14</v>
      </c>
    </row>
    <row r="8" spans="1:6" x14ac:dyDescent="0.3">
      <c r="A8" t="s">
        <v>4</v>
      </c>
      <c r="B8">
        <v>4</v>
      </c>
    </row>
    <row r="9" spans="1:6" x14ac:dyDescent="0.3">
      <c r="E9" t="s">
        <v>25</v>
      </c>
      <c r="F9">
        <f>B11+B12+B13+B14+B15</f>
        <v>2600</v>
      </c>
    </row>
    <row r="10" spans="1:6" x14ac:dyDescent="0.3">
      <c r="A10" t="s">
        <v>20</v>
      </c>
    </row>
    <row r="11" spans="1:6" x14ac:dyDescent="0.3">
      <c r="A11" t="s">
        <v>5</v>
      </c>
      <c r="B11">
        <v>100</v>
      </c>
      <c r="E11" t="s">
        <v>26</v>
      </c>
    </row>
    <row r="12" spans="1:6" x14ac:dyDescent="0.3">
      <c r="A12" t="s">
        <v>6</v>
      </c>
      <c r="B12">
        <v>500</v>
      </c>
      <c r="E12" t="s">
        <v>32</v>
      </c>
      <c r="F12" s="3">
        <f>F9/F7</f>
        <v>185.71428571428572</v>
      </c>
    </row>
    <row r="13" spans="1:6" x14ac:dyDescent="0.3">
      <c r="A13" t="s">
        <v>7</v>
      </c>
      <c r="B13">
        <v>1000</v>
      </c>
    </row>
    <row r="14" spans="1:6" x14ac:dyDescent="0.3">
      <c r="A14" t="s">
        <v>8</v>
      </c>
      <c r="B14">
        <v>200</v>
      </c>
      <c r="E14" t="s">
        <v>27</v>
      </c>
      <c r="F14" s="3">
        <f>F5*F12</f>
        <v>3714.2857142857147</v>
      </c>
    </row>
    <row r="15" spans="1:6" x14ac:dyDescent="0.3">
      <c r="A15" t="s">
        <v>16</v>
      </c>
      <c r="B15">
        <v>800</v>
      </c>
      <c r="E15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C28" sqref="C28"/>
    </sheetView>
  </sheetViews>
  <sheetFormatPr defaultRowHeight="14.4" x14ac:dyDescent="0.3"/>
  <cols>
    <col min="1" max="1" width="56.44140625" customWidth="1"/>
  </cols>
  <sheetData>
    <row r="1" spans="1:2" x14ac:dyDescent="0.3">
      <c r="A1" t="s">
        <v>37</v>
      </c>
    </row>
    <row r="3" spans="1:2" x14ac:dyDescent="0.3">
      <c r="A3" s="1" t="s">
        <v>31</v>
      </c>
    </row>
    <row r="4" spans="1:2" x14ac:dyDescent="0.3">
      <c r="A4" t="s">
        <v>35</v>
      </c>
    </row>
    <row r="5" spans="1:2" x14ac:dyDescent="0.3">
      <c r="A5" t="s">
        <v>38</v>
      </c>
    </row>
    <row r="6" spans="1:2" x14ac:dyDescent="0.3">
      <c r="A6" t="s">
        <v>36</v>
      </c>
    </row>
    <row r="8" spans="1:2" x14ac:dyDescent="0.3">
      <c r="A8" t="s">
        <v>18</v>
      </c>
      <c r="B8">
        <v>20</v>
      </c>
    </row>
    <row r="9" spans="1:2" x14ac:dyDescent="0.3">
      <c r="A9" t="s">
        <v>19</v>
      </c>
    </row>
    <row r="10" spans="1:2" x14ac:dyDescent="0.3">
      <c r="A10" t="s">
        <v>3</v>
      </c>
      <c r="B10">
        <v>2</v>
      </c>
    </row>
    <row r="11" spans="1:2" x14ac:dyDescent="0.3">
      <c r="A11" t="s">
        <v>4</v>
      </c>
      <c r="B11">
        <v>4</v>
      </c>
    </row>
    <row r="13" spans="1:2" x14ac:dyDescent="0.3">
      <c r="A13" t="s">
        <v>20</v>
      </c>
    </row>
    <row r="14" spans="1:2" x14ac:dyDescent="0.3">
      <c r="A14" t="s">
        <v>5</v>
      </c>
      <c r="B14">
        <v>100</v>
      </c>
    </row>
    <row r="15" spans="1:2" x14ac:dyDescent="0.3">
      <c r="A15" t="s">
        <v>6</v>
      </c>
      <c r="B15">
        <v>500</v>
      </c>
    </row>
    <row r="16" spans="1:2" x14ac:dyDescent="0.3">
      <c r="A16" t="s">
        <v>7</v>
      </c>
      <c r="B16">
        <v>1000</v>
      </c>
    </row>
    <row r="17" spans="1:2" x14ac:dyDescent="0.3">
      <c r="A17" t="s">
        <v>8</v>
      </c>
      <c r="B17">
        <v>200</v>
      </c>
    </row>
    <row r="18" spans="1:2" x14ac:dyDescent="0.3">
      <c r="A18" t="s">
        <v>16</v>
      </c>
      <c r="B18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3" sqref="D23"/>
    </sheetView>
  </sheetViews>
  <sheetFormatPr defaultRowHeight="14.4" x14ac:dyDescent="0.3"/>
  <cols>
    <col min="1" max="1" width="56.44140625" customWidth="1"/>
    <col min="3" max="3" width="9.109375" customWidth="1"/>
    <col min="4" max="4" width="39.88671875" customWidth="1"/>
    <col min="5" max="5" width="8.88671875" style="4"/>
  </cols>
  <sheetData>
    <row r="1" spans="1:5" x14ac:dyDescent="0.3">
      <c r="A1" t="s">
        <v>47</v>
      </c>
      <c r="B1">
        <v>300</v>
      </c>
    </row>
    <row r="3" spans="1:5" x14ac:dyDescent="0.3">
      <c r="A3" s="1" t="s">
        <v>31</v>
      </c>
      <c r="D3" s="1" t="s">
        <v>39</v>
      </c>
    </row>
    <row r="4" spans="1:5" x14ac:dyDescent="0.3">
      <c r="A4" t="s">
        <v>35</v>
      </c>
      <c r="D4" t="s">
        <v>35</v>
      </c>
    </row>
    <row r="5" spans="1:5" x14ac:dyDescent="0.3">
      <c r="A5" t="s">
        <v>38</v>
      </c>
      <c r="D5" s="1" t="s">
        <v>40</v>
      </c>
      <c r="E5" s="5">
        <f>B10+B11</f>
        <v>6</v>
      </c>
    </row>
    <row r="6" spans="1:5" x14ac:dyDescent="0.3">
      <c r="A6" t="s">
        <v>36</v>
      </c>
    </row>
    <row r="7" spans="1:5" x14ac:dyDescent="0.3">
      <c r="D7" t="s">
        <v>41</v>
      </c>
    </row>
    <row r="8" spans="1:5" x14ac:dyDescent="0.3">
      <c r="A8" t="s">
        <v>18</v>
      </c>
      <c r="B8">
        <v>20</v>
      </c>
    </row>
    <row r="9" spans="1:5" x14ac:dyDescent="0.3">
      <c r="A9" t="s">
        <v>19</v>
      </c>
      <c r="D9" t="s">
        <v>43</v>
      </c>
      <c r="E9" s="4">
        <f>B14+B15+B16</f>
        <v>1600</v>
      </c>
    </row>
    <row r="10" spans="1:5" x14ac:dyDescent="0.3">
      <c r="A10" t="s">
        <v>3</v>
      </c>
      <c r="B10">
        <v>2</v>
      </c>
      <c r="D10" t="s">
        <v>44</v>
      </c>
      <c r="E10" s="4">
        <f>E9/B1</f>
        <v>5.333333333333333</v>
      </c>
    </row>
    <row r="11" spans="1:5" x14ac:dyDescent="0.3">
      <c r="A11" t="s">
        <v>4</v>
      </c>
      <c r="B11">
        <v>4</v>
      </c>
    </row>
    <row r="12" spans="1:5" x14ac:dyDescent="0.3">
      <c r="D12" t="s">
        <v>42</v>
      </c>
      <c r="E12" s="4">
        <f>E5</f>
        <v>6</v>
      </c>
    </row>
    <row r="13" spans="1:5" x14ac:dyDescent="0.3">
      <c r="A13" t="s">
        <v>20</v>
      </c>
      <c r="D13" t="s">
        <v>49</v>
      </c>
      <c r="E13" s="4">
        <f>E10</f>
        <v>5.333333333333333</v>
      </c>
    </row>
    <row r="14" spans="1:5" x14ac:dyDescent="0.3">
      <c r="A14" t="s">
        <v>5</v>
      </c>
      <c r="B14">
        <v>100</v>
      </c>
      <c r="D14" s="1" t="s">
        <v>45</v>
      </c>
      <c r="E14" s="5">
        <f>SUM(E12:E13)</f>
        <v>11.333333333333332</v>
      </c>
    </row>
    <row r="15" spans="1:5" x14ac:dyDescent="0.3">
      <c r="A15" t="s">
        <v>6</v>
      </c>
      <c r="B15">
        <v>500</v>
      </c>
    </row>
    <row r="16" spans="1:5" x14ac:dyDescent="0.3">
      <c r="A16" t="s">
        <v>7</v>
      </c>
      <c r="B16">
        <v>1000</v>
      </c>
      <c r="D16" t="s">
        <v>36</v>
      </c>
    </row>
    <row r="17" spans="1:5" x14ac:dyDescent="0.3">
      <c r="A17" t="s">
        <v>8</v>
      </c>
      <c r="B17">
        <v>200</v>
      </c>
      <c r="D17" t="s">
        <v>50</v>
      </c>
    </row>
    <row r="18" spans="1:5" x14ac:dyDescent="0.3">
      <c r="A18" t="s">
        <v>16</v>
      </c>
      <c r="B18">
        <v>800</v>
      </c>
    </row>
    <row r="19" spans="1:5" x14ac:dyDescent="0.3">
      <c r="D19" t="s">
        <v>46</v>
      </c>
      <c r="E19" s="4">
        <f>B17+B18</f>
        <v>1000</v>
      </c>
    </row>
    <row r="20" spans="1:5" x14ac:dyDescent="0.3">
      <c r="D20" t="s">
        <v>48</v>
      </c>
      <c r="E20" s="4">
        <f>E19/B1</f>
        <v>3.3333333333333335</v>
      </c>
    </row>
    <row r="22" spans="1:5" x14ac:dyDescent="0.3">
      <c r="D22" s="1" t="s">
        <v>51</v>
      </c>
      <c r="E22" s="5">
        <f>E14+E20</f>
        <v>14.666666666666666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2" sqref="E22"/>
    </sheetView>
  </sheetViews>
  <sheetFormatPr defaultRowHeight="14.4" x14ac:dyDescent="0.3"/>
  <sheetData>
    <row r="1" spans="1:1" x14ac:dyDescent="0.3">
      <c r="A1" t="s">
        <v>52</v>
      </c>
    </row>
    <row r="2" spans="1:1" x14ac:dyDescent="0.3">
      <c r="A2" t="s">
        <v>54</v>
      </c>
    </row>
    <row r="3" spans="1:1" x14ac:dyDescent="0.3">
      <c r="A3" t="s">
        <v>53</v>
      </c>
    </row>
    <row r="5" spans="1:1" x14ac:dyDescent="0.3">
      <c r="A5" t="s">
        <v>31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H26" sqref="H26"/>
    </sheetView>
  </sheetViews>
  <sheetFormatPr defaultRowHeight="14.4" x14ac:dyDescent="0.3"/>
  <cols>
    <col min="1" max="1" width="31.88671875" customWidth="1"/>
  </cols>
  <sheetData>
    <row r="1" spans="1:2" x14ac:dyDescent="0.3">
      <c r="A1" s="1" t="s">
        <v>39</v>
      </c>
    </row>
    <row r="2" spans="1:2" x14ac:dyDescent="0.3">
      <c r="A2" t="s">
        <v>18</v>
      </c>
      <c r="B2">
        <v>12</v>
      </c>
    </row>
    <row r="3" spans="1:2" x14ac:dyDescent="0.3">
      <c r="A3" t="s">
        <v>57</v>
      </c>
      <c r="B3">
        <v>500</v>
      </c>
    </row>
    <row r="4" spans="1:2" x14ac:dyDescent="0.3">
      <c r="A4" t="s">
        <v>58</v>
      </c>
      <c r="B4">
        <f>B2*B3</f>
        <v>6000</v>
      </c>
    </row>
    <row r="6" spans="1:2" x14ac:dyDescent="0.3">
      <c r="A6" t="s">
        <v>59</v>
      </c>
      <c r="B6" s="6">
        <v>0.2</v>
      </c>
    </row>
    <row r="8" spans="1:2" x14ac:dyDescent="0.3">
      <c r="A8" t="s">
        <v>61</v>
      </c>
      <c r="B8">
        <f>B4*B6</f>
        <v>1200</v>
      </c>
    </row>
    <row r="9" spans="1:2" x14ac:dyDescent="0.3">
      <c r="A9" t="s">
        <v>60</v>
      </c>
      <c r="B9">
        <f>B4-B8</f>
        <v>4800</v>
      </c>
    </row>
    <row r="11" spans="1:2" x14ac:dyDescent="0.3">
      <c r="A11" t="s">
        <v>62</v>
      </c>
    </row>
    <row r="12" spans="1:2" x14ac:dyDescent="0.3">
      <c r="A12" t="s">
        <v>5</v>
      </c>
      <c r="B12">
        <v>100</v>
      </c>
    </row>
    <row r="13" spans="1:2" x14ac:dyDescent="0.3">
      <c r="A13" t="s">
        <v>6</v>
      </c>
      <c r="B13">
        <v>500</v>
      </c>
    </row>
    <row r="14" spans="1:2" x14ac:dyDescent="0.3">
      <c r="A14" t="s">
        <v>7</v>
      </c>
      <c r="B14">
        <v>1000</v>
      </c>
    </row>
    <row r="15" spans="1:2" x14ac:dyDescent="0.3">
      <c r="A15" t="s">
        <v>8</v>
      </c>
      <c r="B15">
        <v>200</v>
      </c>
    </row>
    <row r="16" spans="1:2" x14ac:dyDescent="0.3">
      <c r="A16" t="s">
        <v>16</v>
      </c>
      <c r="B16" s="2">
        <v>800</v>
      </c>
    </row>
    <row r="17" spans="1:2" x14ac:dyDescent="0.3">
      <c r="A17" t="s">
        <v>64</v>
      </c>
      <c r="B17">
        <f>SUM(B12:B16)</f>
        <v>2600</v>
      </c>
    </row>
    <row r="19" spans="1:2" x14ac:dyDescent="0.3">
      <c r="A19" t="s">
        <v>63</v>
      </c>
      <c r="B19">
        <f>B9-B17</f>
        <v>2200</v>
      </c>
    </row>
    <row r="21" spans="1:2" x14ac:dyDescent="0.3">
      <c r="A21" t="s">
        <v>65</v>
      </c>
      <c r="B21">
        <f>B19/B3</f>
        <v>4.4000000000000004</v>
      </c>
    </row>
    <row r="22" spans="1:2" x14ac:dyDescent="0.3">
      <c r="A22" t="s">
        <v>66</v>
      </c>
      <c r="B22">
        <f>'A3'!B10+'A3'!B11</f>
        <v>6</v>
      </c>
    </row>
    <row r="24" spans="1:2" x14ac:dyDescent="0.3">
      <c r="A24" t="s">
        <v>67</v>
      </c>
      <c r="B24">
        <f>B22-B21</f>
        <v>1.5999999999999996</v>
      </c>
    </row>
    <row r="26" spans="1:2" x14ac:dyDescent="0.3">
      <c r="A26" t="s">
        <v>69</v>
      </c>
    </row>
    <row r="27" spans="1:2" x14ac:dyDescent="0.3">
      <c r="A27" t="s">
        <v>70</v>
      </c>
    </row>
    <row r="28" spans="1:2" x14ac:dyDescent="0.3">
      <c r="A28" t="s">
        <v>77</v>
      </c>
    </row>
    <row r="29" spans="1:2" x14ac:dyDescent="0.3">
      <c r="A29" t="s">
        <v>71</v>
      </c>
    </row>
    <row r="30" spans="1:2" x14ac:dyDescent="0.3">
      <c r="A30" t="s">
        <v>78</v>
      </c>
    </row>
    <row r="32" spans="1:2" x14ac:dyDescent="0.3">
      <c r="A32" t="s">
        <v>72</v>
      </c>
    </row>
    <row r="33" spans="1:1" x14ac:dyDescent="0.3">
      <c r="A33" t="s">
        <v>73</v>
      </c>
    </row>
    <row r="34" spans="1:1" x14ac:dyDescent="0.3">
      <c r="A34" t="s">
        <v>74</v>
      </c>
    </row>
    <row r="35" spans="1:1" x14ac:dyDescent="0.3">
      <c r="A35" t="s">
        <v>75</v>
      </c>
    </row>
    <row r="36" spans="1:1" x14ac:dyDescent="0.3">
      <c r="A3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Algandmed</vt:lpstr>
      <vt:lpstr>Q1 kulude süsteem</vt:lpstr>
      <vt:lpstr>A1</vt:lpstr>
      <vt:lpstr>Q2 tasakaalupunkt</vt:lpstr>
      <vt:lpstr>A2</vt:lpstr>
      <vt:lpstr>Q3 kuluarvestus</vt:lpstr>
      <vt:lpstr>A3</vt:lpstr>
      <vt:lpstr>Q4 sihtkuluarvestus</vt:lpstr>
      <vt:lpstr>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</dc:creator>
  <cp:lastModifiedBy>Krista</cp:lastModifiedBy>
  <dcterms:created xsi:type="dcterms:W3CDTF">2017-10-26T18:56:59Z</dcterms:created>
  <dcterms:modified xsi:type="dcterms:W3CDTF">2017-10-29T19:57:21Z</dcterms:modified>
</cp:coreProperties>
</file>