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ropbox (DSA)\Krista muud asjad\juhtimisaruandluse kursus\"/>
    </mc:Choice>
  </mc:AlternateContent>
  <bookViews>
    <workbookView xWindow="0" yWindow="0" windowWidth="19200" windowHeight="6945" xr2:uid="{91E71879-442F-4596-9581-6B6F5F0891BF}"/>
  </bookViews>
  <sheets>
    <sheet name="aruanne" sheetId="1" r:id="rId1"/>
    <sheet name="andmed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O14" i="1"/>
  <c r="N14" i="1"/>
  <c r="O13" i="1"/>
  <c r="N13" i="1"/>
  <c r="O12" i="1"/>
  <c r="N12" i="1"/>
  <c r="O11" i="1"/>
  <c r="N11" i="1"/>
  <c r="O8" i="1"/>
  <c r="N8" i="1"/>
  <c r="O5" i="1"/>
  <c r="N5" i="1"/>
  <c r="O6" i="1"/>
  <c r="O9" i="1" s="1"/>
  <c r="N6" i="1"/>
  <c r="O4" i="1"/>
  <c r="N4" i="1"/>
  <c r="H12" i="1"/>
  <c r="I12" i="1"/>
  <c r="H13" i="1"/>
  <c r="I13" i="1"/>
  <c r="J13" i="1" s="1"/>
  <c r="H14" i="1"/>
  <c r="I14" i="1"/>
  <c r="H15" i="1"/>
  <c r="I15" i="1"/>
  <c r="J15" i="1" s="1"/>
  <c r="I11" i="1"/>
  <c r="H11" i="1"/>
  <c r="H16" i="1" s="1"/>
  <c r="I8" i="1"/>
  <c r="H8" i="1"/>
  <c r="I5" i="1"/>
  <c r="I4" i="1"/>
  <c r="H5" i="1"/>
  <c r="H4" i="1"/>
  <c r="J14" i="1"/>
  <c r="J12" i="1"/>
  <c r="J5" i="1"/>
  <c r="C16" i="1"/>
  <c r="D16" i="1" s="1"/>
  <c r="C17" i="1"/>
  <c r="D17" i="1" s="1"/>
  <c r="D12" i="1"/>
  <c r="D13" i="1"/>
  <c r="D14" i="1"/>
  <c r="D15" i="1"/>
  <c r="D11" i="1"/>
  <c r="B17" i="1"/>
  <c r="B16" i="1"/>
  <c r="D9" i="1"/>
  <c r="B9" i="1"/>
  <c r="C9" i="1"/>
  <c r="D8" i="1"/>
  <c r="D6" i="1"/>
  <c r="C6" i="1"/>
  <c r="B6" i="1"/>
  <c r="D5" i="1"/>
  <c r="D4" i="1"/>
  <c r="N16" i="1" l="1"/>
  <c r="O16" i="1"/>
  <c r="O17" i="1" s="1"/>
  <c r="N9" i="1"/>
  <c r="I16" i="1"/>
  <c r="J16" i="1" s="1"/>
  <c r="J11" i="1"/>
  <c r="J8" i="1"/>
  <c r="I6" i="1"/>
  <c r="I9" i="1" s="1"/>
  <c r="I17" i="1" s="1"/>
  <c r="J4" i="1"/>
  <c r="H6" i="1"/>
  <c r="N17" i="1" l="1"/>
  <c r="H9" i="1"/>
  <c r="J6" i="1"/>
  <c r="H17" i="1" l="1"/>
  <c r="J17" i="1" s="1"/>
  <c r="J9" i="1"/>
</calcChain>
</file>

<file path=xl/sharedStrings.xml><?xml version="1.0" encoding="utf-8"?>
<sst xmlns="http://schemas.openxmlformats.org/spreadsheetml/2006/main" count="66" uniqueCount="30">
  <si>
    <t>tegelik</t>
  </si>
  <si>
    <t>eelarve</t>
  </si>
  <si>
    <t>erinevus</t>
  </si>
  <si>
    <t>toote 1 müük</t>
  </si>
  <si>
    <t>toote 2 müük</t>
  </si>
  <si>
    <t>Käive kokku</t>
  </si>
  <si>
    <t>Otsekulud</t>
  </si>
  <si>
    <t>Brutokasum</t>
  </si>
  <si>
    <t>Kulu 1</t>
  </si>
  <si>
    <t>Kulu 2</t>
  </si>
  <si>
    <t>Kulu 3</t>
  </si>
  <si>
    <t>Kulu 4</t>
  </si>
  <si>
    <t>Kulu 5</t>
  </si>
  <si>
    <t>Kulud kokku</t>
  </si>
  <si>
    <t>EBITDA</t>
  </si>
  <si>
    <t>Üksuse nr 2 aruanne 31.07.2017</t>
  </si>
  <si>
    <t>Juuli 2017</t>
  </si>
  <si>
    <t>7k 2017</t>
  </si>
  <si>
    <t>prognoos</t>
  </si>
  <si>
    <t>2017</t>
  </si>
  <si>
    <t>↑</t>
  </si>
  <si>
    <t>↓</t>
  </si>
  <si>
    <t>EUR '000</t>
  </si>
  <si>
    <t>Müük 1</t>
  </si>
  <si>
    <t>Müük 2</t>
  </si>
  <si>
    <t>Kommentaarid</t>
  </si>
  <si>
    <t>1. Toote 1 müük kahanes konkurendi tugeva reklaamikampaania tõttu</t>
  </si>
  <si>
    <t>2. Toote 2 müük kasvas kuna ilm oli ilus</t>
  </si>
  <si>
    <t>3. Kulu 1 ülekulu oli tingitud erakorralisest juriidilisest arvest</t>
  </si>
  <si>
    <t>4. Kulu 2 alakulu oli tingitud suvepäevade ärajäämisest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</si>
</sst>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9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quotePrefix="1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Kulude jaotus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(aruanne!$A$8,aruanne!$A$11,aruanne!$A$12,aruanne!$A$13,aruanne!$A$14,aruanne!$A$15)</c:f>
              <c:strCache>
                <c:ptCount val="6"/>
                <c:pt idx="0">
                  <c:v>Otsekulud</c:v>
                </c:pt>
                <c:pt idx="1">
                  <c:v>Kulu 1</c:v>
                </c:pt>
                <c:pt idx="2">
                  <c:v>Kulu 2</c:v>
                </c:pt>
                <c:pt idx="3">
                  <c:v>Kulu 3</c:v>
                </c:pt>
                <c:pt idx="4">
                  <c:v>Kulu 4</c:v>
                </c:pt>
                <c:pt idx="5">
                  <c:v>Kulu 5</c:v>
                </c:pt>
              </c:strCache>
            </c:strRef>
          </c:cat>
          <c:val>
            <c:numRef>
              <c:f>(aruanne!$B$8,aruanne!$B$11,aruanne!$B$12,aruanne!$B$13,aruanne!$B$14,aruanne!$B$15)</c:f>
              <c:numCache>
                <c:formatCode>#,##0</c:formatCode>
                <c:ptCount val="6"/>
                <c:pt idx="0">
                  <c:v>470</c:v>
                </c:pt>
                <c:pt idx="1">
                  <c:v>276</c:v>
                </c:pt>
                <c:pt idx="2">
                  <c:v>218</c:v>
                </c:pt>
                <c:pt idx="3">
                  <c:v>170</c:v>
                </c:pt>
                <c:pt idx="4">
                  <c:v>150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5-40DA-B5F7-31BD34EE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126336"/>
        <c:axId val="438127320"/>
      </c:barChart>
      <c:catAx>
        <c:axId val="4381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127320"/>
        <c:crosses val="autoZero"/>
        <c:auto val="1"/>
        <c:lblAlgn val="ctr"/>
        <c:lblOffset val="100"/>
        <c:noMultiLvlLbl val="0"/>
      </c:catAx>
      <c:valAx>
        <c:axId val="43812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12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Müügikäive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andmed!$A$2</c:f>
              <c:strCache>
                <c:ptCount val="1"/>
                <c:pt idx="0">
                  <c:v>Müük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andmed!$B$2:$T$2</c:f>
              <c:numCache>
                <c:formatCode>General</c:formatCode>
                <c:ptCount val="19"/>
                <c:pt idx="0">
                  <c:v>1100</c:v>
                </c:pt>
                <c:pt idx="1">
                  <c:v>1200</c:v>
                </c:pt>
                <c:pt idx="2">
                  <c:v>1250</c:v>
                </c:pt>
                <c:pt idx="3">
                  <c:v>1190</c:v>
                </c:pt>
                <c:pt idx="4">
                  <c:v>1280</c:v>
                </c:pt>
                <c:pt idx="5">
                  <c:v>1330</c:v>
                </c:pt>
                <c:pt idx="6">
                  <c:v>1300</c:v>
                </c:pt>
                <c:pt idx="7">
                  <c:v>1340</c:v>
                </c:pt>
                <c:pt idx="8">
                  <c:v>1320</c:v>
                </c:pt>
                <c:pt idx="9">
                  <c:v>1350</c:v>
                </c:pt>
                <c:pt idx="10">
                  <c:v>1360</c:v>
                </c:pt>
                <c:pt idx="11">
                  <c:v>1380</c:v>
                </c:pt>
                <c:pt idx="12">
                  <c:v>1350</c:v>
                </c:pt>
                <c:pt idx="13">
                  <c:v>1360</c:v>
                </c:pt>
                <c:pt idx="14">
                  <c:v>1380</c:v>
                </c:pt>
                <c:pt idx="15">
                  <c:v>1390</c:v>
                </c:pt>
                <c:pt idx="16">
                  <c:v>1370</c:v>
                </c:pt>
                <c:pt idx="17">
                  <c:v>1400</c:v>
                </c:pt>
                <c:pt idx="18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5-4DA5-9039-19E1C7DAA617}"/>
            </c:ext>
          </c:extLst>
        </c:ser>
        <c:ser>
          <c:idx val="1"/>
          <c:order val="1"/>
          <c:tx>
            <c:strRef>
              <c:f>andmed!$A$3</c:f>
              <c:strCache>
                <c:ptCount val="1"/>
                <c:pt idx="0">
                  <c:v>Müük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andmed!$B$3:$T$3</c:f>
              <c:numCache>
                <c:formatCode>General</c:formatCode>
                <c:ptCount val="19"/>
                <c:pt idx="0">
                  <c:v>800</c:v>
                </c:pt>
                <c:pt idx="1">
                  <c:v>900</c:v>
                </c:pt>
                <c:pt idx="2">
                  <c:v>1050</c:v>
                </c:pt>
                <c:pt idx="3">
                  <c:v>1000</c:v>
                </c:pt>
                <c:pt idx="4">
                  <c:v>1250</c:v>
                </c:pt>
                <c:pt idx="5">
                  <c:v>1300</c:v>
                </c:pt>
                <c:pt idx="6">
                  <c:v>1340</c:v>
                </c:pt>
                <c:pt idx="7">
                  <c:v>1350</c:v>
                </c:pt>
                <c:pt idx="8">
                  <c:v>1370</c:v>
                </c:pt>
                <c:pt idx="9">
                  <c:v>1410</c:v>
                </c:pt>
                <c:pt idx="10">
                  <c:v>1450</c:v>
                </c:pt>
                <c:pt idx="11">
                  <c:v>1500</c:v>
                </c:pt>
                <c:pt idx="12">
                  <c:v>1550</c:v>
                </c:pt>
                <c:pt idx="13">
                  <c:v>1580</c:v>
                </c:pt>
                <c:pt idx="14">
                  <c:v>1610</c:v>
                </c:pt>
                <c:pt idx="15">
                  <c:v>1600</c:v>
                </c:pt>
                <c:pt idx="16">
                  <c:v>1670</c:v>
                </c:pt>
                <c:pt idx="17">
                  <c:v>1700</c:v>
                </c:pt>
                <c:pt idx="18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5-4DA5-9039-19E1C7DA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816008"/>
        <c:axId val="443820928"/>
      </c:lineChart>
      <c:catAx>
        <c:axId val="44381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20928"/>
        <c:crosses val="autoZero"/>
        <c:auto val="1"/>
        <c:lblAlgn val="ctr"/>
        <c:lblOffset val="100"/>
        <c:noMultiLvlLbl val="0"/>
      </c:catAx>
      <c:valAx>
        <c:axId val="443820928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1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18</xdr:row>
      <xdr:rowOff>7937</xdr:rowOff>
    </xdr:from>
    <xdr:to>
      <xdr:col>7</xdr:col>
      <xdr:colOff>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AD6AD-BBE2-484E-BC6E-B8449A67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18</xdr:row>
      <xdr:rowOff>0</xdr:rowOff>
    </xdr:from>
    <xdr:to>
      <xdr:col>15</xdr:col>
      <xdr:colOff>3175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57D942-63E2-45F7-A76B-A3615819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3656-03BE-42F1-AFE6-78616B5D248C}">
  <sheetPr>
    <pageSetUpPr fitToPage="1"/>
  </sheetPr>
  <dimension ref="A1:O36"/>
  <sheetViews>
    <sheetView tabSelected="1" zoomScale="50" zoomScaleNormal="50" workbookViewId="0">
      <selection activeCell="T37" sqref="T37"/>
    </sheetView>
  </sheetViews>
  <sheetFormatPr defaultRowHeight="15" x14ac:dyDescent="0.25"/>
  <cols>
    <col min="1" max="1" width="13.7109375" customWidth="1"/>
    <col min="2" max="4" width="8.7109375" style="2"/>
    <col min="5" max="5" width="3.85546875" style="7" customWidth="1"/>
    <col min="6" max="6" width="4.140625" customWidth="1"/>
    <col min="7" max="7" width="12.85546875" customWidth="1"/>
    <col min="8" max="8" width="11" bestFit="1" customWidth="1"/>
    <col min="9" max="9" width="11.5703125" bestFit="1" customWidth="1"/>
    <col min="11" max="11" width="4.42578125" customWidth="1"/>
    <col min="12" max="12" width="4.5703125" customWidth="1"/>
    <col min="13" max="13" width="12.28515625" customWidth="1"/>
    <col min="14" max="14" width="10.140625" style="2" bestFit="1" customWidth="1"/>
    <col min="15" max="15" width="12.42578125" style="2" bestFit="1" customWidth="1"/>
  </cols>
  <sheetData>
    <row r="1" spans="1:15" ht="18.75" x14ac:dyDescent="0.3">
      <c r="A1" s="11" t="s">
        <v>15</v>
      </c>
    </row>
    <row r="2" spans="1:15" x14ac:dyDescent="0.25">
      <c r="A2" s="1" t="s">
        <v>22</v>
      </c>
    </row>
    <row r="3" spans="1:15" x14ac:dyDescent="0.25">
      <c r="A3" s="1" t="s">
        <v>16</v>
      </c>
      <c r="B3" s="3" t="s">
        <v>0</v>
      </c>
      <c r="C3" s="3" t="s">
        <v>1</v>
      </c>
      <c r="D3" s="3" t="s">
        <v>2</v>
      </c>
      <c r="G3" s="1" t="s">
        <v>17</v>
      </c>
      <c r="H3" s="3" t="s">
        <v>0</v>
      </c>
      <c r="I3" s="3" t="s">
        <v>1</v>
      </c>
      <c r="J3" s="3" t="s">
        <v>2</v>
      </c>
      <c r="M3" s="5" t="s">
        <v>19</v>
      </c>
      <c r="N3" s="3" t="s">
        <v>1</v>
      </c>
      <c r="O3" s="3" t="s">
        <v>18</v>
      </c>
    </row>
    <row r="4" spans="1:15" x14ac:dyDescent="0.25">
      <c r="A4" t="s">
        <v>3</v>
      </c>
      <c r="B4" s="2">
        <v>1430</v>
      </c>
      <c r="C4" s="2">
        <v>1500</v>
      </c>
      <c r="D4" s="2">
        <f>B4-C4</f>
        <v>-70</v>
      </c>
      <c r="E4" s="8" t="s">
        <v>21</v>
      </c>
      <c r="F4" s="6"/>
      <c r="G4" t="s">
        <v>3</v>
      </c>
      <c r="H4" s="2">
        <f>B4*7</f>
        <v>10010</v>
      </c>
      <c r="I4" s="2">
        <f>C4*7</f>
        <v>10500</v>
      </c>
      <c r="J4" s="2">
        <f>H4-I4</f>
        <v>-490</v>
      </c>
      <c r="K4" s="8" t="s">
        <v>21</v>
      </c>
      <c r="L4" s="8"/>
      <c r="M4" t="s">
        <v>3</v>
      </c>
      <c r="N4" s="2">
        <f>C4*12</f>
        <v>18000</v>
      </c>
      <c r="O4" s="2">
        <f>B4*12</f>
        <v>17160</v>
      </c>
    </row>
    <row r="5" spans="1:15" x14ac:dyDescent="0.25">
      <c r="A5" t="s">
        <v>4</v>
      </c>
      <c r="B5" s="2">
        <v>1750</v>
      </c>
      <c r="C5" s="2">
        <v>1600</v>
      </c>
      <c r="D5" s="2">
        <f>B5-C5</f>
        <v>150</v>
      </c>
      <c r="E5" s="9" t="s">
        <v>20</v>
      </c>
      <c r="F5" s="6"/>
      <c r="G5" t="s">
        <v>4</v>
      </c>
      <c r="H5" s="2">
        <f>B5*7</f>
        <v>12250</v>
      </c>
      <c r="I5" s="2">
        <f>C5*7</f>
        <v>11200</v>
      </c>
      <c r="J5" s="2">
        <f>H5-I5</f>
        <v>1050</v>
      </c>
      <c r="K5" s="9" t="s">
        <v>20</v>
      </c>
      <c r="L5" s="9"/>
      <c r="M5" t="s">
        <v>4</v>
      </c>
      <c r="N5" s="2">
        <f>C5*12</f>
        <v>19200</v>
      </c>
      <c r="O5" s="2">
        <f>B5*12</f>
        <v>21000</v>
      </c>
    </row>
    <row r="6" spans="1:15" x14ac:dyDescent="0.25">
      <c r="A6" s="1" t="s">
        <v>5</v>
      </c>
      <c r="B6" s="4">
        <f>SUM(B4:B5)</f>
        <v>3180</v>
      </c>
      <c r="C6" s="4">
        <f>SUM(C4:C5)</f>
        <v>3100</v>
      </c>
      <c r="D6" s="4">
        <f>B6-C6</f>
        <v>80</v>
      </c>
      <c r="G6" s="1" t="s">
        <v>5</v>
      </c>
      <c r="H6" s="4">
        <f>SUM(H4:H5)</f>
        <v>22260</v>
      </c>
      <c r="I6" s="4">
        <f>SUM(I4:I5)</f>
        <v>21700</v>
      </c>
      <c r="J6" s="4">
        <f>H6-I6</f>
        <v>560</v>
      </c>
      <c r="K6" s="7"/>
      <c r="L6" s="7"/>
      <c r="M6" s="1" t="s">
        <v>5</v>
      </c>
      <c r="N6" s="4">
        <f>SUM(N4:N5)</f>
        <v>37200</v>
      </c>
      <c r="O6" s="4">
        <f>SUM(O4:O5)</f>
        <v>38160</v>
      </c>
    </row>
    <row r="7" spans="1:15" x14ac:dyDescent="0.25">
      <c r="H7" s="2"/>
      <c r="I7" s="2"/>
      <c r="J7" s="2"/>
      <c r="K7" s="7"/>
      <c r="L7" s="7"/>
    </row>
    <row r="8" spans="1:15" x14ac:dyDescent="0.25">
      <c r="A8" t="s">
        <v>6</v>
      </c>
      <c r="B8" s="2">
        <v>470</v>
      </c>
      <c r="C8" s="2">
        <v>500</v>
      </c>
      <c r="D8" s="2">
        <f>B8-C8</f>
        <v>-30</v>
      </c>
      <c r="E8" s="10"/>
      <c r="F8" s="6"/>
      <c r="G8" t="s">
        <v>6</v>
      </c>
      <c r="H8" s="2">
        <f>B8*7</f>
        <v>3290</v>
      </c>
      <c r="I8" s="2">
        <f>C8*7</f>
        <v>3500</v>
      </c>
      <c r="J8" s="2">
        <f>H8-I8</f>
        <v>-210</v>
      </c>
      <c r="K8" s="10"/>
      <c r="L8" s="10"/>
      <c r="M8" t="s">
        <v>6</v>
      </c>
      <c r="N8" s="2">
        <f>C8*12</f>
        <v>6000</v>
      </c>
      <c r="O8" s="2">
        <f>B8*12</f>
        <v>5640</v>
      </c>
    </row>
    <row r="9" spans="1:15" x14ac:dyDescent="0.25">
      <c r="A9" s="1" t="s">
        <v>7</v>
      </c>
      <c r="B9" s="4">
        <f>B6-B8</f>
        <v>2710</v>
      </c>
      <c r="C9" s="4">
        <f>C6-C8</f>
        <v>2600</v>
      </c>
      <c r="D9" s="4">
        <f>B9-C9</f>
        <v>110</v>
      </c>
      <c r="G9" s="1" t="s">
        <v>7</v>
      </c>
      <c r="H9" s="4">
        <f>H6-H8</f>
        <v>18970</v>
      </c>
      <c r="I9" s="4">
        <f>I6-I8</f>
        <v>18200</v>
      </c>
      <c r="J9" s="4">
        <f>H9-I9</f>
        <v>770</v>
      </c>
      <c r="K9" s="7"/>
      <c r="L9" s="7"/>
      <c r="M9" s="1" t="s">
        <v>7</v>
      </c>
      <c r="N9" s="4">
        <f>N6-N8</f>
        <v>31200</v>
      </c>
      <c r="O9" s="4">
        <f>O6-O8</f>
        <v>32520</v>
      </c>
    </row>
    <row r="10" spans="1:15" x14ac:dyDescent="0.25">
      <c r="H10" s="2"/>
      <c r="I10" s="2"/>
      <c r="J10" s="2"/>
      <c r="K10" s="7"/>
      <c r="L10" s="7"/>
    </row>
    <row r="11" spans="1:15" x14ac:dyDescent="0.25">
      <c r="A11" t="s">
        <v>8</v>
      </c>
      <c r="B11" s="2">
        <v>276</v>
      </c>
      <c r="C11" s="2">
        <v>250</v>
      </c>
      <c r="D11" s="2">
        <f>B11-C11</f>
        <v>26</v>
      </c>
      <c r="E11" s="8" t="s">
        <v>20</v>
      </c>
      <c r="G11" t="s">
        <v>8</v>
      </c>
      <c r="H11" s="2">
        <f>B11*7</f>
        <v>1932</v>
      </c>
      <c r="I11" s="2">
        <f>C11*7</f>
        <v>1750</v>
      </c>
      <c r="J11" s="2">
        <f>H11-I11</f>
        <v>182</v>
      </c>
      <c r="K11" s="8" t="s">
        <v>20</v>
      </c>
      <c r="L11" s="8"/>
      <c r="M11" t="s">
        <v>8</v>
      </c>
      <c r="N11" s="2">
        <f>C11*12</f>
        <v>3000</v>
      </c>
      <c r="O11" s="2">
        <f>B11*12</f>
        <v>3312</v>
      </c>
    </row>
    <row r="12" spans="1:15" x14ac:dyDescent="0.25">
      <c r="A12" t="s">
        <v>9</v>
      </c>
      <c r="B12" s="2">
        <v>218</v>
      </c>
      <c r="C12" s="2">
        <v>240</v>
      </c>
      <c r="D12" s="2">
        <f t="shared" ref="D12:D17" si="0">B12-C12</f>
        <v>-22</v>
      </c>
      <c r="E12" s="9" t="s">
        <v>21</v>
      </c>
      <c r="G12" t="s">
        <v>9</v>
      </c>
      <c r="H12" s="2">
        <f t="shared" ref="H12:H15" si="1">B12*7</f>
        <v>1526</v>
      </c>
      <c r="I12" s="2">
        <f t="shared" ref="I12:I15" si="2">C12*7</f>
        <v>1680</v>
      </c>
      <c r="J12" s="2">
        <f t="shared" ref="J12:J17" si="3">H12-I12</f>
        <v>-154</v>
      </c>
      <c r="K12" s="9" t="s">
        <v>21</v>
      </c>
      <c r="L12" s="9"/>
      <c r="M12" t="s">
        <v>9</v>
      </c>
      <c r="N12" s="2">
        <f>C12*12</f>
        <v>2880</v>
      </c>
      <c r="O12" s="2">
        <f>B12*12</f>
        <v>2616</v>
      </c>
    </row>
    <row r="13" spans="1:15" x14ac:dyDescent="0.25">
      <c r="A13" t="s">
        <v>10</v>
      </c>
      <c r="B13" s="2">
        <v>170</v>
      </c>
      <c r="C13" s="2">
        <v>160</v>
      </c>
      <c r="D13" s="2">
        <f t="shared" si="0"/>
        <v>10</v>
      </c>
      <c r="G13" t="s">
        <v>10</v>
      </c>
      <c r="H13" s="2">
        <f t="shared" si="1"/>
        <v>1190</v>
      </c>
      <c r="I13" s="2">
        <f t="shared" si="2"/>
        <v>1120</v>
      </c>
      <c r="J13" s="2">
        <f t="shared" si="3"/>
        <v>70</v>
      </c>
      <c r="K13" s="7"/>
      <c r="L13" s="7"/>
      <c r="M13" t="s">
        <v>10</v>
      </c>
      <c r="N13" s="2">
        <f>C13*12</f>
        <v>1920</v>
      </c>
      <c r="O13" s="2">
        <f>B13*12</f>
        <v>2040</v>
      </c>
    </row>
    <row r="14" spans="1:15" x14ac:dyDescent="0.25">
      <c r="A14" t="s">
        <v>11</v>
      </c>
      <c r="B14" s="2">
        <v>150</v>
      </c>
      <c r="C14" s="2">
        <v>149</v>
      </c>
      <c r="D14" s="2">
        <f t="shared" si="0"/>
        <v>1</v>
      </c>
      <c r="G14" t="s">
        <v>11</v>
      </c>
      <c r="H14" s="2">
        <f t="shared" si="1"/>
        <v>1050</v>
      </c>
      <c r="I14" s="2">
        <f t="shared" si="2"/>
        <v>1043</v>
      </c>
      <c r="J14" s="2">
        <f t="shared" si="3"/>
        <v>7</v>
      </c>
      <c r="K14" s="7"/>
      <c r="L14" s="7"/>
      <c r="M14" t="s">
        <v>11</v>
      </c>
      <c r="N14" s="2">
        <f>C14*12</f>
        <v>1788</v>
      </c>
      <c r="O14" s="2">
        <f>B14*12</f>
        <v>1800</v>
      </c>
    </row>
    <row r="15" spans="1:15" x14ac:dyDescent="0.25">
      <c r="A15" t="s">
        <v>12</v>
      </c>
      <c r="B15" s="2">
        <v>120</v>
      </c>
      <c r="C15" s="2">
        <v>125</v>
      </c>
      <c r="D15" s="2">
        <f t="shared" si="0"/>
        <v>-5</v>
      </c>
      <c r="G15" t="s">
        <v>12</v>
      </c>
      <c r="H15" s="2">
        <f t="shared" si="1"/>
        <v>840</v>
      </c>
      <c r="I15" s="2">
        <f t="shared" si="2"/>
        <v>875</v>
      </c>
      <c r="J15" s="2">
        <f t="shared" si="3"/>
        <v>-35</v>
      </c>
      <c r="K15" s="7"/>
      <c r="L15" s="7"/>
      <c r="M15" t="s">
        <v>12</v>
      </c>
      <c r="N15" s="2">
        <f>C15*12</f>
        <v>1500</v>
      </c>
      <c r="O15" s="2">
        <f>B15*12</f>
        <v>1440</v>
      </c>
    </row>
    <row r="16" spans="1:15" x14ac:dyDescent="0.25">
      <c r="A16" t="s">
        <v>13</v>
      </c>
      <c r="B16" s="2">
        <f>SUM(B11:B15)</f>
        <v>934</v>
      </c>
      <c r="C16" s="2">
        <f>SUM(C11:C15)</f>
        <v>924</v>
      </c>
      <c r="D16" s="2">
        <f t="shared" si="0"/>
        <v>10</v>
      </c>
      <c r="E16" s="8" t="s">
        <v>20</v>
      </c>
      <c r="G16" t="s">
        <v>13</v>
      </c>
      <c r="H16" s="2">
        <f>SUM(H11:H15)</f>
        <v>6538</v>
      </c>
      <c r="I16" s="2">
        <f>SUM(I11:I15)</f>
        <v>6468</v>
      </c>
      <c r="J16" s="2">
        <f t="shared" si="3"/>
        <v>70</v>
      </c>
      <c r="K16" s="8" t="s">
        <v>20</v>
      </c>
      <c r="L16" s="8"/>
      <c r="M16" t="s">
        <v>13</v>
      </c>
      <c r="N16" s="2">
        <f>SUM(N11:N15)</f>
        <v>11088</v>
      </c>
      <c r="O16" s="2">
        <f>SUM(O11:O15)</f>
        <v>11208</v>
      </c>
    </row>
    <row r="17" spans="1:15" x14ac:dyDescent="0.25">
      <c r="A17" s="1" t="s">
        <v>14</v>
      </c>
      <c r="B17" s="4">
        <f>B9-B16</f>
        <v>1776</v>
      </c>
      <c r="C17" s="4">
        <f>C9-C16</f>
        <v>1676</v>
      </c>
      <c r="D17" s="4">
        <f t="shared" si="0"/>
        <v>100</v>
      </c>
      <c r="G17" s="1" t="s">
        <v>14</v>
      </c>
      <c r="H17" s="4">
        <f>H9-H16</f>
        <v>12432</v>
      </c>
      <c r="I17" s="4">
        <f>I9-I16</f>
        <v>11732</v>
      </c>
      <c r="J17" s="4">
        <f t="shared" si="3"/>
        <v>700</v>
      </c>
      <c r="K17" s="7"/>
      <c r="L17" s="7"/>
      <c r="M17" s="1" t="s">
        <v>14</v>
      </c>
      <c r="N17" s="4">
        <f>N9-N16</f>
        <v>20112</v>
      </c>
      <c r="O17" s="4">
        <f>O9-O16</f>
        <v>21312</v>
      </c>
    </row>
    <row r="32" spans="1:15" x14ac:dyDescent="0.25">
      <c r="A32" s="1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</sheetData>
  <pageMargins left="0.7" right="0.7" top="0.75" bottom="0.75" header="0.3" footer="0.3"/>
  <pageSetup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96DB-7066-41E2-AD98-49C189FEDC86}">
  <dimension ref="A1:T3"/>
  <sheetViews>
    <sheetView zoomScale="80" zoomScaleNormal="80" workbookViewId="0">
      <selection sqref="A1:XFD3"/>
    </sheetView>
  </sheetViews>
  <sheetFormatPr defaultRowHeight="15" x14ac:dyDescent="0.25"/>
  <sheetData>
    <row r="1" spans="1:20" x14ac:dyDescent="0.25">
      <c r="B1">
        <v>1.1599999999999999</v>
      </c>
      <c r="C1">
        <v>2.16</v>
      </c>
      <c r="D1">
        <v>3.16</v>
      </c>
      <c r="E1">
        <v>4.16</v>
      </c>
      <c r="F1">
        <v>5.16</v>
      </c>
      <c r="G1">
        <v>6.16</v>
      </c>
      <c r="H1">
        <v>7.16</v>
      </c>
      <c r="I1">
        <v>8.16</v>
      </c>
      <c r="J1">
        <v>9.16</v>
      </c>
      <c r="K1">
        <v>10.16</v>
      </c>
      <c r="L1">
        <v>11.16</v>
      </c>
      <c r="M1">
        <v>12.16</v>
      </c>
      <c r="N1">
        <v>1.17</v>
      </c>
      <c r="O1">
        <v>2.17</v>
      </c>
      <c r="P1">
        <v>3.17</v>
      </c>
      <c r="Q1">
        <v>4.17</v>
      </c>
      <c r="R1">
        <v>5.17</v>
      </c>
      <c r="S1">
        <v>6.17</v>
      </c>
      <c r="T1">
        <v>7.17</v>
      </c>
    </row>
    <row r="2" spans="1:20" x14ac:dyDescent="0.25">
      <c r="A2" t="s">
        <v>23</v>
      </c>
      <c r="B2">
        <v>1100</v>
      </c>
      <c r="C2">
        <v>1200</v>
      </c>
      <c r="D2">
        <v>1250</v>
      </c>
      <c r="E2">
        <v>1190</v>
      </c>
      <c r="F2">
        <v>1280</v>
      </c>
      <c r="G2">
        <v>1330</v>
      </c>
      <c r="H2">
        <v>1300</v>
      </c>
      <c r="I2">
        <v>1340</v>
      </c>
      <c r="J2">
        <v>1320</v>
      </c>
      <c r="K2">
        <v>1350</v>
      </c>
      <c r="L2">
        <v>1360</v>
      </c>
      <c r="M2">
        <v>1380</v>
      </c>
      <c r="N2">
        <v>1350</v>
      </c>
      <c r="O2">
        <v>1360</v>
      </c>
      <c r="P2">
        <v>1380</v>
      </c>
      <c r="Q2">
        <v>1390</v>
      </c>
      <c r="R2">
        <v>1370</v>
      </c>
      <c r="S2">
        <v>1400</v>
      </c>
      <c r="T2">
        <v>1430</v>
      </c>
    </row>
    <row r="3" spans="1:20" x14ac:dyDescent="0.25">
      <c r="A3" t="s">
        <v>24</v>
      </c>
      <c r="B3">
        <v>800</v>
      </c>
      <c r="C3">
        <v>900</v>
      </c>
      <c r="D3">
        <v>1050</v>
      </c>
      <c r="E3">
        <v>1000</v>
      </c>
      <c r="F3">
        <v>1250</v>
      </c>
      <c r="G3">
        <v>1300</v>
      </c>
      <c r="H3">
        <v>1340</v>
      </c>
      <c r="I3">
        <v>1350</v>
      </c>
      <c r="J3">
        <v>1370</v>
      </c>
      <c r="K3">
        <v>1410</v>
      </c>
      <c r="L3">
        <v>1450</v>
      </c>
      <c r="M3">
        <v>1500</v>
      </c>
      <c r="N3">
        <v>1550</v>
      </c>
      <c r="O3">
        <v>1580</v>
      </c>
      <c r="P3">
        <v>1610</v>
      </c>
      <c r="Q3">
        <v>1600</v>
      </c>
      <c r="R3">
        <v>1670</v>
      </c>
      <c r="S3">
        <v>1700</v>
      </c>
      <c r="T3">
        <v>1750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aruanne</vt:lpstr>
      <vt:lpstr>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Teearu</dc:creator>
  <cp:lastModifiedBy>Krista Teearu</cp:lastModifiedBy>
  <cp:lastPrinted>2018-01-07T19:05:49Z</cp:lastPrinted>
  <dcterms:created xsi:type="dcterms:W3CDTF">2018-01-07T18:22:48Z</dcterms:created>
  <dcterms:modified xsi:type="dcterms:W3CDTF">2018-01-13T22:29:04Z</dcterms:modified>
</cp:coreProperties>
</file>